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"/>
    </mc:Choice>
  </mc:AlternateContent>
  <xr:revisionPtr revIDLastSave="0" documentId="13_ncr:1_{50BA1A17-76F3-47C5-93DD-B0E37F35DF1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12" i="1"/>
  <c r="G13" i="1" s="1"/>
  <c r="H12" i="1"/>
  <c r="H13" i="1" s="1"/>
  <c r="H7" i="1"/>
  <c r="F36" i="1" l="1"/>
  <c r="H8" i="1"/>
  <c r="G34" i="1" s="1"/>
  <c r="F38" i="1"/>
  <c r="F34" i="1"/>
  <c r="F32" i="1"/>
  <c r="G39" i="1"/>
  <c r="G37" i="1"/>
  <c r="G35" i="1"/>
  <c r="F37" i="1"/>
  <c r="F35" i="1"/>
  <c r="F39" i="1"/>
  <c r="G38" i="1"/>
  <c r="G36" i="1"/>
  <c r="G33" i="1" l="1"/>
  <c r="F33" i="1"/>
  <c r="G32" i="1"/>
  <c r="E39" i="1" l="1"/>
  <c r="E37" i="1"/>
  <c r="E35" i="1"/>
  <c r="E34" i="1"/>
  <c r="E38" i="1"/>
  <c r="E36" i="1"/>
  <c r="E32" i="1" l="1"/>
  <c r="E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kimts315@gmail.com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kimts315@gmail.com: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<sst xmlns="http://schemas.openxmlformats.org/spreadsheetml/2006/main" count="86" uniqueCount="67">
  <si>
    <t>구분</t>
    <phoneticPr fontId="1" type="noConversion"/>
  </si>
  <si>
    <t>내용</t>
    <phoneticPr fontId="1" type="noConversion"/>
  </si>
  <si>
    <t>1등급</t>
    <phoneticPr fontId="1" type="noConversion"/>
  </si>
  <si>
    <t>2등급</t>
    <phoneticPr fontId="1" type="noConversion"/>
  </si>
  <si>
    <t>3-5급</t>
    <phoneticPr fontId="1" type="noConversion"/>
  </si>
  <si>
    <t>비고</t>
    <phoneticPr fontId="1" type="noConversion"/>
  </si>
  <si>
    <t>1일당</t>
    <phoneticPr fontId="1" type="noConversion"/>
  </si>
  <si>
    <t>30일기준</t>
    <phoneticPr fontId="1" type="noConversion"/>
  </si>
  <si>
    <t>본인부담금</t>
    <phoneticPr fontId="1" type="noConversion"/>
  </si>
  <si>
    <t>일반</t>
    <phoneticPr fontId="1" type="noConversion"/>
  </si>
  <si>
    <t>경감(12%)</t>
    <phoneticPr fontId="1" type="noConversion"/>
  </si>
  <si>
    <t>경감(8%)</t>
    <phoneticPr fontId="1" type="noConversion"/>
  </si>
  <si>
    <t>기초</t>
    <phoneticPr fontId="1" type="noConversion"/>
  </si>
  <si>
    <t>31일기준</t>
    <phoneticPr fontId="1" type="noConversion"/>
  </si>
  <si>
    <t>노양요양시설</t>
    <phoneticPr fontId="1" type="noConversion"/>
  </si>
  <si>
    <t>(단위 :원)</t>
    <phoneticPr fontId="1" type="noConversion"/>
  </si>
  <si>
    <t>2. 비급여 비용</t>
    <phoneticPr fontId="1" type="noConversion"/>
  </si>
  <si>
    <t>항목</t>
    <phoneticPr fontId="1" type="noConversion"/>
  </si>
  <si>
    <t>단가(원)</t>
    <phoneticPr fontId="1" type="noConversion"/>
  </si>
  <si>
    <t>30일</t>
    <phoneticPr fontId="1" type="noConversion"/>
  </si>
  <si>
    <t>31일</t>
    <phoneticPr fontId="1" type="noConversion"/>
  </si>
  <si>
    <t>비고</t>
    <phoneticPr fontId="1" type="noConversion"/>
  </si>
  <si>
    <t>식대</t>
    <phoneticPr fontId="1" type="noConversion"/>
  </si>
  <si>
    <t>간식비</t>
    <phoneticPr fontId="1" type="noConversion"/>
  </si>
  <si>
    <t>이미용료</t>
    <phoneticPr fontId="1" type="noConversion"/>
  </si>
  <si>
    <t>소계</t>
    <phoneticPr fontId="1" type="noConversion"/>
  </si>
  <si>
    <t>요실급 팬티</t>
    <phoneticPr fontId="1" type="noConversion"/>
  </si>
  <si>
    <t>경관영양유동식</t>
    <phoneticPr fontId="1" type="noConversion"/>
  </si>
  <si>
    <t>3,500 / 끼</t>
    <phoneticPr fontId="1" type="noConversion"/>
  </si>
  <si>
    <t>1,000 / 일</t>
    <phoneticPr fontId="1" type="noConversion"/>
  </si>
  <si>
    <t xml:space="preserve">        / 회</t>
    <phoneticPr fontId="1" type="noConversion"/>
  </si>
  <si>
    <t>3,000 / 끼</t>
    <phoneticPr fontId="1" type="noConversion"/>
  </si>
  <si>
    <t>-</t>
    <phoneticPr fontId="1" type="noConversion"/>
  </si>
  <si>
    <t>2023년 1월부터 변경</t>
    <phoneticPr fontId="1" type="noConversion"/>
  </si>
  <si>
    <t>캔수량 및 ml량 무관</t>
    <phoneticPr fontId="1" type="noConversion"/>
  </si>
  <si>
    <t>3. 노인요양시설 총 이용료(1+2)</t>
    <phoneticPr fontId="1" type="noConversion"/>
  </si>
  <si>
    <t>구분</t>
    <phoneticPr fontId="1" type="noConversion"/>
  </si>
  <si>
    <t xml:space="preserve">내용 </t>
    <phoneticPr fontId="1" type="noConversion"/>
  </si>
  <si>
    <t>1등급</t>
    <phoneticPr fontId="1" type="noConversion"/>
  </si>
  <si>
    <t>2등급</t>
    <phoneticPr fontId="1" type="noConversion"/>
  </si>
  <si>
    <t>3-5등급</t>
    <phoneticPr fontId="1" type="noConversion"/>
  </si>
  <si>
    <t>공단부담금</t>
    <phoneticPr fontId="1" type="noConversion"/>
  </si>
  <si>
    <t>개인부담금</t>
    <phoneticPr fontId="1" type="noConversion"/>
  </si>
  <si>
    <t>일반</t>
    <phoneticPr fontId="1" type="noConversion"/>
  </si>
  <si>
    <t>기초수급자</t>
    <phoneticPr fontId="1" type="noConversion"/>
  </si>
  <si>
    <t>일   반</t>
    <phoneticPr fontId="1" type="noConversion"/>
  </si>
  <si>
    <t xml:space="preserve"> 일   반</t>
    <phoneticPr fontId="1" type="noConversion"/>
  </si>
  <si>
    <t>30일 기준</t>
    <phoneticPr fontId="1" type="noConversion"/>
  </si>
  <si>
    <t>31일 기준</t>
    <phoneticPr fontId="1" type="noConversion"/>
  </si>
  <si>
    <t>* 상급침실료(1인실 사용시) 일 15,000원</t>
    <phoneticPr fontId="1" type="noConversion"/>
  </si>
  <si>
    <t>* 병원 진료비 및 약제비 발생시 실비 수납</t>
    <phoneticPr fontId="1" type="noConversion"/>
  </si>
  <si>
    <t>* 기저귀는 요실금 팬티에 한하여 비급여임.</t>
    <phoneticPr fontId="1" type="noConversion"/>
  </si>
  <si>
    <t>4. 계약의 진찰료</t>
    <phoneticPr fontId="1" type="noConversion"/>
  </si>
  <si>
    <t>진찰구분</t>
    <phoneticPr fontId="1" type="noConversion"/>
  </si>
  <si>
    <t>감경/의료급여(12%)</t>
    <phoneticPr fontId="1" type="noConversion"/>
  </si>
  <si>
    <t>감경/의료급여(8%)</t>
    <phoneticPr fontId="1" type="noConversion"/>
  </si>
  <si>
    <t>기초수급자</t>
    <phoneticPr fontId="1" type="noConversion"/>
  </si>
  <si>
    <t>초진비용</t>
    <phoneticPr fontId="1" type="noConversion"/>
  </si>
  <si>
    <t>재진비용(회당)</t>
    <phoneticPr fontId="1" type="noConversion"/>
  </si>
  <si>
    <t>예사랑 요양원</t>
    <phoneticPr fontId="1" type="noConversion"/>
  </si>
  <si>
    <t xml:space="preserve">    / 원 / 일</t>
    <phoneticPr fontId="1" type="noConversion"/>
  </si>
  <si>
    <t>경감대상자(12%)</t>
    <phoneticPr fontId="1" type="noConversion"/>
  </si>
  <si>
    <t>경감대상자(8%)</t>
    <phoneticPr fontId="1" type="noConversion"/>
  </si>
  <si>
    <t>2025년 장기 요양보험이용료 안내</t>
    <phoneticPr fontId="1" type="noConversion"/>
  </si>
  <si>
    <t>(2.1:1, 기준수가)</t>
    <phoneticPr fontId="1" type="noConversion"/>
  </si>
  <si>
    <r>
      <rPr>
        <b/>
        <sz val="13"/>
        <color theme="1"/>
        <rFont val="맑은 고딕"/>
        <family val="3"/>
        <charset val="129"/>
        <scheme val="minor"/>
      </rPr>
      <t>2025년</t>
    </r>
    <r>
      <rPr>
        <sz val="13"/>
        <color theme="1"/>
        <rFont val="맑은 고딕"/>
        <family val="3"/>
        <charset val="129"/>
        <scheme val="minor"/>
      </rPr>
      <t xml:space="preserve">
</t>
    </r>
    <r>
      <rPr>
        <b/>
        <sz val="13"/>
        <color theme="1"/>
        <rFont val="맑은 고딕"/>
        <family val="3"/>
        <charset val="129"/>
        <scheme val="minor"/>
      </rPr>
      <t>1월</t>
    </r>
    <r>
      <rPr>
        <sz val="13"/>
        <color theme="1"/>
        <rFont val="맑은 고딕"/>
        <family val="3"/>
        <charset val="129"/>
        <scheme val="minor"/>
      </rPr>
      <t>부터
급여비용
변경됨.</t>
    </r>
    <phoneticPr fontId="1" type="noConversion"/>
  </si>
  <si>
    <t>1.등급별 보험급여 비용(2025년 보건복지부 고시금액)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</si>
</sst>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theme="3" tint="0.39991454817346722"/>
      </left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 style="thick">
        <color theme="3" tint="0.39994506668294322"/>
      </right>
      <top style="thick">
        <color theme="3" tint="0.39991454817346722"/>
      </top>
      <bottom style="thick">
        <color theme="3" tint="0.39991454817346722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 indent="1"/>
    </xf>
    <xf numFmtId="3" fontId="9" fillId="0" borderId="12" xfId="0" applyNumberFormat="1" applyFont="1" applyBorder="1" applyAlignment="1">
      <alignment horizontal="right" vertical="center" indent="1"/>
    </xf>
    <xf numFmtId="0" fontId="9" fillId="0" borderId="12" xfId="0" applyFont="1" applyBorder="1" applyAlignment="1">
      <alignment horizontal="right" vertical="center" indent="1"/>
    </xf>
    <xf numFmtId="0" fontId="9" fillId="0" borderId="12" xfId="0" quotePrefix="1" applyFont="1" applyBorder="1" applyAlignment="1">
      <alignment horizontal="right" vertical="center" indent="1"/>
    </xf>
    <xf numFmtId="3" fontId="9" fillId="0" borderId="13" xfId="0" applyNumberFormat="1" applyFont="1" applyBorder="1" applyAlignment="1">
      <alignment horizontal="right" vertical="center" indent="1"/>
    </xf>
    <xf numFmtId="0" fontId="9" fillId="3" borderId="26" xfId="0" applyFont="1" applyFill="1" applyBorder="1" applyAlignment="1">
      <alignment horizontal="center" vertical="center"/>
    </xf>
    <xf numFmtId="0" fontId="9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8" xfId="0" applyFont="1" applyBorder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" fontId="9" fillId="0" borderId="27" xfId="0" applyNumberFormat="1" applyFont="1" applyBorder="1" applyAlignment="1">
      <alignment horizontal="right" vertical="center" indent="1"/>
    </xf>
    <xf numFmtId="3" fontId="9" fillId="0" borderId="41" xfId="0" applyNumberFormat="1" applyFont="1" applyBorder="1" applyAlignment="1">
      <alignment horizontal="right" vertical="center" indent="1"/>
    </xf>
    <xf numFmtId="3" fontId="9" fillId="0" borderId="38" xfId="0" applyNumberFormat="1" applyFont="1" applyBorder="1" applyAlignment="1">
      <alignment horizontal="right" vertical="center" indent="1"/>
    </xf>
    <xf numFmtId="0" fontId="9" fillId="0" borderId="38" xfId="0" applyFont="1" applyBorder="1" applyAlignment="1">
      <alignment horizontal="right" vertical="center" indent="1"/>
    </xf>
    <xf numFmtId="0" fontId="9" fillId="0" borderId="28" xfId="0" applyFont="1" applyBorder="1" applyAlignment="1">
      <alignment horizontal="right" vertical="center" indent="1"/>
    </xf>
    <xf numFmtId="3" fontId="9" fillId="0" borderId="54" xfId="0" applyNumberFormat="1" applyFont="1" applyBorder="1" applyAlignment="1">
      <alignment horizontal="right" vertical="center" indent="1"/>
    </xf>
    <xf numFmtId="3" fontId="9" fillId="2" borderId="13" xfId="0" applyNumberFormat="1" applyFont="1" applyFill="1" applyBorder="1" applyAlignment="1">
      <alignment horizontal="right" vertical="center" indent="1"/>
    </xf>
    <xf numFmtId="0" fontId="2" fillId="0" borderId="0" xfId="0" applyFont="1" applyAlignment="1"/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9" fillId="0" borderId="53" xfId="0" applyNumberFormat="1" applyFont="1" applyBorder="1" applyAlignment="1">
      <alignment horizontal="center" vertical="center"/>
    </xf>
    <xf numFmtId="3" fontId="9" fillId="0" borderId="52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3" fontId="9" fillId="0" borderId="36" xfId="0" quotePrefix="1" applyNumberFormat="1" applyFont="1" applyBorder="1" applyAlignment="1">
      <alignment horizontal="center" vertical="center"/>
    </xf>
    <xf numFmtId="3" fontId="9" fillId="0" borderId="29" xfId="0" quotePrefix="1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>
      <selection activeCell="M17" sqref="M17"/>
    </sheetView>
  </sheetViews>
  <sheetFormatPr defaultRowHeight="17" x14ac:dyDescent="0.45"/>
  <cols>
    <col min="1" max="1" width="8.08203125" customWidth="1"/>
    <col min="2" max="2" width="9.58203125" customWidth="1"/>
    <col min="3" max="3" width="5.5" customWidth="1"/>
    <col min="4" max="4" width="13.58203125" customWidth="1"/>
    <col min="5" max="5" width="14.75" customWidth="1"/>
    <col min="6" max="6" width="14.83203125" customWidth="1"/>
    <col min="7" max="7" width="14.75" customWidth="1"/>
    <col min="8" max="8" width="14.83203125" customWidth="1"/>
    <col min="9" max="9" width="11.25" customWidth="1"/>
  </cols>
  <sheetData>
    <row r="1" spans="1:9" ht="33.75" customHeight="1" thickTop="1" thickBot="1" x14ac:dyDescent="0.45">
      <c r="B1" s="32" t="s">
        <v>63</v>
      </c>
      <c r="C1" s="33"/>
      <c r="D1" s="33"/>
      <c r="E1" s="33"/>
      <c r="F1" s="33"/>
      <c r="G1" s="33"/>
      <c r="H1" s="34"/>
      <c r="I1" s="31" t="s">
        <v>64</v>
      </c>
    </row>
    <row r="2" spans="1:9" ht="17.5" thickTop="1" x14ac:dyDescent="0.45"/>
    <row r="3" spans="1:9" ht="20.5" x14ac:dyDescent="0.45">
      <c r="A3" s="2" t="s">
        <v>66</v>
      </c>
      <c r="B3" s="2"/>
      <c r="C3" s="2"/>
      <c r="D3" s="2"/>
      <c r="E3" s="2"/>
      <c r="F3" s="3"/>
      <c r="G3" s="3"/>
      <c r="H3" s="3"/>
      <c r="I3" s="4" t="s">
        <v>15</v>
      </c>
    </row>
    <row r="4" spans="1:9" ht="9.75" customHeight="1" thickBot="1" x14ac:dyDescent="0.5">
      <c r="A4" s="3"/>
      <c r="B4" s="3"/>
      <c r="C4" s="3"/>
      <c r="D4" s="3"/>
      <c r="E4" s="3"/>
      <c r="F4" s="3"/>
      <c r="G4" s="3"/>
      <c r="H4" s="3"/>
      <c r="I4" s="3"/>
    </row>
    <row r="5" spans="1:9" ht="21" thickBot="1" x14ac:dyDescent="0.5">
      <c r="A5" s="49" t="s">
        <v>0</v>
      </c>
      <c r="B5" s="50"/>
      <c r="C5" s="49" t="s">
        <v>1</v>
      </c>
      <c r="D5" s="97"/>
      <c r="E5" s="50"/>
      <c r="F5" s="5" t="s">
        <v>2</v>
      </c>
      <c r="G5" s="5" t="s">
        <v>3</v>
      </c>
      <c r="H5" s="5" t="s">
        <v>4</v>
      </c>
      <c r="I5" s="5" t="s">
        <v>5</v>
      </c>
    </row>
    <row r="6" spans="1:9" ht="20.5" x14ac:dyDescent="0.45">
      <c r="A6" s="86" t="s">
        <v>14</v>
      </c>
      <c r="B6" s="96"/>
      <c r="C6" s="39" t="s">
        <v>6</v>
      </c>
      <c r="D6" s="40"/>
      <c r="E6" s="41"/>
      <c r="F6" s="10">
        <v>90450</v>
      </c>
      <c r="G6" s="10">
        <v>83910</v>
      </c>
      <c r="H6" s="10">
        <v>79240</v>
      </c>
      <c r="I6" s="93" t="s">
        <v>65</v>
      </c>
    </row>
    <row r="7" spans="1:9" ht="21" thickBot="1" x14ac:dyDescent="0.5">
      <c r="A7" s="45"/>
      <c r="B7" s="46"/>
      <c r="C7" s="42" t="s">
        <v>7</v>
      </c>
      <c r="D7" s="43"/>
      <c r="E7" s="44"/>
      <c r="F7" s="30">
        <v>2713500</v>
      </c>
      <c r="G7" s="30">
        <f>G6*30</f>
        <v>2517300</v>
      </c>
      <c r="H7" s="30">
        <f>H6*30</f>
        <v>2377200</v>
      </c>
      <c r="I7" s="94"/>
    </row>
    <row r="8" spans="1:9" ht="20.5" x14ac:dyDescent="0.45">
      <c r="A8" s="45"/>
      <c r="B8" s="46"/>
      <c r="C8" s="45" t="s">
        <v>8</v>
      </c>
      <c r="D8" s="46"/>
      <c r="E8" s="6" t="s">
        <v>9</v>
      </c>
      <c r="F8" s="29">
        <v>542700</v>
      </c>
      <c r="G8" s="29">
        <f>G7*20%</f>
        <v>503460</v>
      </c>
      <c r="H8" s="29">
        <f>H7*20%</f>
        <v>475440</v>
      </c>
      <c r="I8" s="94"/>
    </row>
    <row r="9" spans="1:9" ht="20.5" x14ac:dyDescent="0.45">
      <c r="A9" s="45"/>
      <c r="B9" s="46"/>
      <c r="C9" s="45"/>
      <c r="D9" s="46"/>
      <c r="E9" s="7" t="s">
        <v>10</v>
      </c>
      <c r="F9" s="11">
        <v>325620</v>
      </c>
      <c r="G9" s="11">
        <v>302070</v>
      </c>
      <c r="H9" s="11">
        <v>285260</v>
      </c>
      <c r="I9" s="94"/>
    </row>
    <row r="10" spans="1:9" ht="20.5" x14ac:dyDescent="0.45">
      <c r="A10" s="45"/>
      <c r="B10" s="46"/>
      <c r="C10" s="45"/>
      <c r="D10" s="46"/>
      <c r="E10" s="7" t="s">
        <v>11</v>
      </c>
      <c r="F10" s="11">
        <v>217080</v>
      </c>
      <c r="G10" s="11">
        <v>201380</v>
      </c>
      <c r="H10" s="11">
        <v>190170</v>
      </c>
      <c r="I10" s="94"/>
    </row>
    <row r="11" spans="1:9" ht="21" thickBot="1" x14ac:dyDescent="0.5">
      <c r="A11" s="45"/>
      <c r="B11" s="46"/>
      <c r="C11" s="47"/>
      <c r="D11" s="48"/>
      <c r="E11" s="8" t="s">
        <v>12</v>
      </c>
      <c r="F11" s="14">
        <v>0</v>
      </c>
      <c r="G11" s="14">
        <v>0</v>
      </c>
      <c r="H11" s="14">
        <v>0</v>
      </c>
      <c r="I11" s="94"/>
    </row>
    <row r="12" spans="1:9" ht="20.5" x14ac:dyDescent="0.45">
      <c r="A12" s="45"/>
      <c r="B12" s="46"/>
      <c r="C12" s="39" t="s">
        <v>6</v>
      </c>
      <c r="D12" s="40"/>
      <c r="E12" s="41"/>
      <c r="F12" s="10">
        <v>90450</v>
      </c>
      <c r="G12" s="10">
        <f t="shared" ref="G12:H12" si="0">G6</f>
        <v>83910</v>
      </c>
      <c r="H12" s="10">
        <f t="shared" si="0"/>
        <v>79240</v>
      </c>
      <c r="I12" s="94"/>
    </row>
    <row r="13" spans="1:9" ht="21" thickBot="1" x14ac:dyDescent="0.5">
      <c r="A13" s="45"/>
      <c r="B13" s="46"/>
      <c r="C13" s="42" t="s">
        <v>13</v>
      </c>
      <c r="D13" s="43"/>
      <c r="E13" s="44"/>
      <c r="F13" s="30">
        <v>2803950</v>
      </c>
      <c r="G13" s="30">
        <f t="shared" ref="G13:H13" si="1">G12*31</f>
        <v>2601210</v>
      </c>
      <c r="H13" s="30">
        <f t="shared" si="1"/>
        <v>2456440</v>
      </c>
      <c r="I13" s="94"/>
    </row>
    <row r="14" spans="1:9" ht="20.5" x14ac:dyDescent="0.45">
      <c r="A14" s="45"/>
      <c r="B14" s="46"/>
      <c r="C14" s="45" t="s">
        <v>8</v>
      </c>
      <c r="D14" s="46"/>
      <c r="E14" s="6" t="s">
        <v>9</v>
      </c>
      <c r="F14" s="29">
        <v>560790</v>
      </c>
      <c r="G14" s="29">
        <v>520240</v>
      </c>
      <c r="H14" s="29">
        <v>491280</v>
      </c>
      <c r="I14" s="94"/>
    </row>
    <row r="15" spans="1:9" ht="20.5" x14ac:dyDescent="0.45">
      <c r="A15" s="45"/>
      <c r="B15" s="46"/>
      <c r="C15" s="45"/>
      <c r="D15" s="46"/>
      <c r="E15" s="7" t="s">
        <v>10</v>
      </c>
      <c r="F15" s="11">
        <v>336470</v>
      </c>
      <c r="G15" s="11">
        <v>312140</v>
      </c>
      <c r="H15" s="11">
        <v>294770</v>
      </c>
      <c r="I15" s="94"/>
    </row>
    <row r="16" spans="1:9" ht="20.5" x14ac:dyDescent="0.45">
      <c r="A16" s="45"/>
      <c r="B16" s="46"/>
      <c r="C16" s="45"/>
      <c r="D16" s="46"/>
      <c r="E16" s="7" t="s">
        <v>11</v>
      </c>
      <c r="F16" s="11">
        <v>224310</v>
      </c>
      <c r="G16" s="11">
        <v>208090</v>
      </c>
      <c r="H16" s="11">
        <v>196510</v>
      </c>
      <c r="I16" s="94"/>
    </row>
    <row r="17" spans="1:9" ht="21" thickBot="1" x14ac:dyDescent="0.5">
      <c r="A17" s="47"/>
      <c r="B17" s="48"/>
      <c r="C17" s="47"/>
      <c r="D17" s="48"/>
      <c r="E17" s="8" t="s">
        <v>12</v>
      </c>
      <c r="F17" s="9">
        <v>0</v>
      </c>
      <c r="G17" s="9">
        <v>0</v>
      </c>
      <c r="H17" s="9">
        <v>0</v>
      </c>
      <c r="I17" s="95"/>
    </row>
    <row r="18" spans="1:9" ht="20.5" x14ac:dyDescent="0.45">
      <c r="A18" s="3"/>
      <c r="B18" s="3"/>
      <c r="C18" s="3"/>
      <c r="D18" s="3"/>
      <c r="E18" s="3"/>
      <c r="F18" s="3"/>
      <c r="G18" s="3"/>
      <c r="H18" s="3"/>
      <c r="I18" s="3"/>
    </row>
    <row r="19" spans="1:9" ht="20.5" x14ac:dyDescent="0.45">
      <c r="A19" s="2" t="s">
        <v>16</v>
      </c>
      <c r="B19" s="2"/>
      <c r="C19" s="2"/>
      <c r="D19" s="3"/>
      <c r="E19" s="3"/>
      <c r="F19" s="3"/>
      <c r="G19" s="3"/>
      <c r="H19" s="3"/>
      <c r="I19" s="3"/>
    </row>
    <row r="20" spans="1:9" ht="9.75" customHeight="1" thickBot="1" x14ac:dyDescent="0.5">
      <c r="A20" s="3"/>
      <c r="B20" s="3"/>
      <c r="C20" s="3"/>
      <c r="D20" s="3"/>
      <c r="E20" s="3"/>
      <c r="F20" s="3"/>
      <c r="G20" s="3"/>
      <c r="H20" s="3"/>
      <c r="I20" s="3"/>
    </row>
    <row r="21" spans="1:9" ht="21" thickBot="1" x14ac:dyDescent="0.5">
      <c r="A21" s="49" t="s">
        <v>17</v>
      </c>
      <c r="B21" s="50"/>
      <c r="C21" s="49" t="s">
        <v>18</v>
      </c>
      <c r="D21" s="50"/>
      <c r="E21" s="5" t="s">
        <v>19</v>
      </c>
      <c r="F21" s="5" t="s">
        <v>20</v>
      </c>
      <c r="G21" s="49" t="s">
        <v>21</v>
      </c>
      <c r="H21" s="97"/>
      <c r="I21" s="50"/>
    </row>
    <row r="22" spans="1:9" ht="20.5" x14ac:dyDescent="0.45">
      <c r="A22" s="39" t="s">
        <v>22</v>
      </c>
      <c r="B22" s="41"/>
      <c r="C22" s="39" t="s">
        <v>28</v>
      </c>
      <c r="D22" s="41"/>
      <c r="E22" s="10">
        <v>315000</v>
      </c>
      <c r="F22" s="10">
        <v>325500</v>
      </c>
      <c r="G22" s="39" t="s">
        <v>33</v>
      </c>
      <c r="H22" s="40"/>
      <c r="I22" s="41"/>
    </row>
    <row r="23" spans="1:9" ht="20.5" x14ac:dyDescent="0.45">
      <c r="A23" s="90" t="s">
        <v>23</v>
      </c>
      <c r="B23" s="52"/>
      <c r="C23" s="90" t="s">
        <v>29</v>
      </c>
      <c r="D23" s="52"/>
      <c r="E23" s="11">
        <v>30000</v>
      </c>
      <c r="F23" s="11">
        <v>31000</v>
      </c>
      <c r="G23" s="90"/>
      <c r="H23" s="92"/>
      <c r="I23" s="52"/>
    </row>
    <row r="24" spans="1:9" ht="20.5" x14ac:dyDescent="0.45">
      <c r="A24" s="90" t="s">
        <v>24</v>
      </c>
      <c r="B24" s="52"/>
      <c r="C24" s="90" t="s">
        <v>30</v>
      </c>
      <c r="D24" s="52"/>
      <c r="E24" s="12">
        <v>0</v>
      </c>
      <c r="F24" s="12">
        <v>0</v>
      </c>
      <c r="G24" s="90"/>
      <c r="H24" s="92"/>
      <c r="I24" s="52"/>
    </row>
    <row r="25" spans="1:9" ht="20.5" x14ac:dyDescent="0.45">
      <c r="A25" s="90" t="s">
        <v>25</v>
      </c>
      <c r="B25" s="92"/>
      <c r="C25" s="92"/>
      <c r="D25" s="52"/>
      <c r="E25" s="11">
        <v>345000</v>
      </c>
      <c r="F25" s="11">
        <v>356500</v>
      </c>
      <c r="G25" s="90"/>
      <c r="H25" s="92"/>
      <c r="I25" s="52"/>
    </row>
    <row r="26" spans="1:9" ht="20.5" x14ac:dyDescent="0.45">
      <c r="A26" s="90" t="s">
        <v>26</v>
      </c>
      <c r="B26" s="52"/>
      <c r="C26" s="90" t="s">
        <v>60</v>
      </c>
      <c r="D26" s="52"/>
      <c r="E26" s="13" t="s">
        <v>32</v>
      </c>
      <c r="F26" s="13" t="s">
        <v>32</v>
      </c>
      <c r="G26" s="90"/>
      <c r="H26" s="92"/>
      <c r="I26" s="52"/>
    </row>
    <row r="27" spans="1:9" ht="21" thickBot="1" x14ac:dyDescent="0.5">
      <c r="A27" s="88" t="s">
        <v>27</v>
      </c>
      <c r="B27" s="65"/>
      <c r="C27" s="88" t="s">
        <v>31</v>
      </c>
      <c r="D27" s="65"/>
      <c r="E27" s="14">
        <v>270000</v>
      </c>
      <c r="F27" s="14">
        <v>279000</v>
      </c>
      <c r="G27" s="88" t="s">
        <v>34</v>
      </c>
      <c r="H27" s="98"/>
      <c r="I27" s="65"/>
    </row>
    <row r="28" spans="1:9" ht="20.5" x14ac:dyDescent="0.45">
      <c r="A28" s="3"/>
      <c r="B28" s="3"/>
      <c r="C28" s="3"/>
      <c r="D28" s="3"/>
      <c r="E28" s="3"/>
      <c r="F28" s="3"/>
      <c r="G28" s="3"/>
      <c r="H28" s="3"/>
      <c r="I28" s="3"/>
    </row>
    <row r="29" spans="1:9" ht="20.5" x14ac:dyDescent="0.45">
      <c r="A29" s="2" t="s">
        <v>35</v>
      </c>
      <c r="B29" s="2"/>
      <c r="C29" s="2"/>
      <c r="D29" s="2"/>
      <c r="E29" s="3"/>
      <c r="F29" s="3"/>
      <c r="G29" s="3"/>
      <c r="H29" s="3"/>
      <c r="I29" s="3"/>
    </row>
    <row r="30" spans="1:9" ht="9" customHeight="1" thickBot="1" x14ac:dyDescent="0.5">
      <c r="A30" s="3"/>
      <c r="B30" s="3"/>
      <c r="C30" s="3"/>
      <c r="D30" s="3"/>
      <c r="E30" s="3"/>
      <c r="F30" s="3"/>
      <c r="G30" s="3"/>
      <c r="H30" s="3"/>
      <c r="I30" s="3"/>
    </row>
    <row r="31" spans="1:9" ht="20.5" x14ac:dyDescent="0.45">
      <c r="A31" s="53" t="s">
        <v>36</v>
      </c>
      <c r="B31" s="54"/>
      <c r="C31" s="59" t="s">
        <v>37</v>
      </c>
      <c r="D31" s="54"/>
      <c r="E31" s="15" t="s">
        <v>38</v>
      </c>
      <c r="F31" s="15" t="s">
        <v>39</v>
      </c>
      <c r="G31" s="15" t="s">
        <v>40</v>
      </c>
      <c r="H31" s="59" t="s">
        <v>21</v>
      </c>
      <c r="I31" s="60"/>
    </row>
    <row r="32" spans="1:9" ht="20.5" x14ac:dyDescent="0.45">
      <c r="A32" s="55" t="s">
        <v>41</v>
      </c>
      <c r="B32" s="56"/>
      <c r="C32" s="51" t="s">
        <v>19</v>
      </c>
      <c r="D32" s="91"/>
      <c r="E32" s="24">
        <f>F7-F8</f>
        <v>2170800</v>
      </c>
      <c r="F32" s="24">
        <f>G7-G8</f>
        <v>2013840</v>
      </c>
      <c r="G32" s="24">
        <f>H7-H8</f>
        <v>1901760</v>
      </c>
      <c r="H32" s="51"/>
      <c r="I32" s="52"/>
    </row>
    <row r="33" spans="1:9" ht="20.5" x14ac:dyDescent="0.45">
      <c r="A33" s="57"/>
      <c r="B33" s="58"/>
      <c r="C33" s="62" t="s">
        <v>20</v>
      </c>
      <c r="D33" s="58"/>
      <c r="E33" s="24">
        <f>F13-F14</f>
        <v>2243160</v>
      </c>
      <c r="F33" s="24">
        <f t="shared" ref="F33" si="2">G13-G14</f>
        <v>2080970</v>
      </c>
      <c r="G33" s="24">
        <f>H13-H14</f>
        <v>1965160</v>
      </c>
      <c r="H33" s="51"/>
      <c r="I33" s="52"/>
    </row>
    <row r="34" spans="1:9" ht="20.5" x14ac:dyDescent="0.45">
      <c r="A34" s="76" t="s">
        <v>42</v>
      </c>
      <c r="B34" s="77"/>
      <c r="C34" s="82" t="s">
        <v>46</v>
      </c>
      <c r="D34" s="83"/>
      <c r="E34" s="24">
        <f>F8+E25</f>
        <v>887700</v>
      </c>
      <c r="F34" s="24">
        <f>G8+E25</f>
        <v>848460</v>
      </c>
      <c r="G34" s="24">
        <f>H8+E25</f>
        <v>820440</v>
      </c>
      <c r="H34" s="51" t="s">
        <v>47</v>
      </c>
      <c r="I34" s="52"/>
    </row>
    <row r="35" spans="1:9" ht="21" thickBot="1" x14ac:dyDescent="0.5">
      <c r="A35" s="78"/>
      <c r="B35" s="79"/>
      <c r="C35" s="37" t="s">
        <v>45</v>
      </c>
      <c r="D35" s="38"/>
      <c r="E35" s="25">
        <f>F14+F25</f>
        <v>917290</v>
      </c>
      <c r="F35" s="25">
        <f>G14+F25</f>
        <v>876740</v>
      </c>
      <c r="G35" s="25">
        <f>H14+F25</f>
        <v>847780</v>
      </c>
      <c r="H35" s="84" t="s">
        <v>48</v>
      </c>
      <c r="I35" s="85"/>
    </row>
    <row r="36" spans="1:9" ht="21" thickTop="1" x14ac:dyDescent="0.45">
      <c r="A36" s="78"/>
      <c r="B36" s="79"/>
      <c r="C36" s="35" t="s">
        <v>61</v>
      </c>
      <c r="D36" s="36"/>
      <c r="E36" s="26">
        <f>F9+E25</f>
        <v>670620</v>
      </c>
      <c r="F36" s="26">
        <f>G9+E25</f>
        <v>647070</v>
      </c>
      <c r="G36" s="26">
        <f>H9+E25</f>
        <v>630260</v>
      </c>
      <c r="H36" s="62" t="s">
        <v>47</v>
      </c>
      <c r="I36" s="63"/>
    </row>
    <row r="37" spans="1:9" ht="21" thickBot="1" x14ac:dyDescent="0.5">
      <c r="A37" s="78"/>
      <c r="B37" s="79"/>
      <c r="C37" s="37" t="s">
        <v>61</v>
      </c>
      <c r="D37" s="38"/>
      <c r="E37" s="25">
        <f>F15+F25</f>
        <v>692970</v>
      </c>
      <c r="F37" s="25">
        <f>G15+F25</f>
        <v>668640</v>
      </c>
      <c r="G37" s="25">
        <f>H15+F25</f>
        <v>651270</v>
      </c>
      <c r="H37" s="84" t="s">
        <v>48</v>
      </c>
      <c r="I37" s="85"/>
    </row>
    <row r="38" spans="1:9" ht="21" thickTop="1" x14ac:dyDescent="0.45">
      <c r="A38" s="78"/>
      <c r="B38" s="79"/>
      <c r="C38" s="35" t="s">
        <v>62</v>
      </c>
      <c r="D38" s="36"/>
      <c r="E38" s="26">
        <f>F10+E25</f>
        <v>562080</v>
      </c>
      <c r="F38" s="26">
        <f>G10+E25</f>
        <v>546380</v>
      </c>
      <c r="G38" s="26">
        <f>H10+E25</f>
        <v>535170</v>
      </c>
      <c r="H38" s="62" t="s">
        <v>47</v>
      </c>
      <c r="I38" s="63"/>
    </row>
    <row r="39" spans="1:9" ht="21" thickBot="1" x14ac:dyDescent="0.5">
      <c r="A39" s="78"/>
      <c r="B39" s="79"/>
      <c r="C39" s="37" t="s">
        <v>62</v>
      </c>
      <c r="D39" s="38"/>
      <c r="E39" s="25">
        <f>F16+F25</f>
        <v>580810</v>
      </c>
      <c r="F39" s="25">
        <f>G16+F25</f>
        <v>564590</v>
      </c>
      <c r="G39" s="25">
        <f>H16+F25</f>
        <v>553010</v>
      </c>
      <c r="H39" s="84" t="s">
        <v>48</v>
      </c>
      <c r="I39" s="85"/>
    </row>
    <row r="40" spans="1:9" ht="21" thickTop="1" x14ac:dyDescent="0.45">
      <c r="A40" s="78"/>
      <c r="B40" s="79"/>
      <c r="C40" s="35" t="s">
        <v>44</v>
      </c>
      <c r="D40" s="36"/>
      <c r="E40" s="27">
        <v>0</v>
      </c>
      <c r="F40" s="27">
        <v>0</v>
      </c>
      <c r="G40" s="27">
        <v>0</v>
      </c>
      <c r="H40" s="62" t="s">
        <v>47</v>
      </c>
      <c r="I40" s="63"/>
    </row>
    <row r="41" spans="1:9" ht="21" thickBot="1" x14ac:dyDescent="0.5">
      <c r="A41" s="80"/>
      <c r="B41" s="81"/>
      <c r="C41" s="70" t="s">
        <v>44</v>
      </c>
      <c r="D41" s="71"/>
      <c r="E41" s="28">
        <v>0</v>
      </c>
      <c r="F41" s="28">
        <v>0</v>
      </c>
      <c r="G41" s="28">
        <v>0</v>
      </c>
      <c r="H41" s="64" t="s">
        <v>48</v>
      </c>
      <c r="I41" s="65"/>
    </row>
    <row r="42" spans="1:9" ht="20.5" x14ac:dyDescent="0.45">
      <c r="A42" s="16" t="s">
        <v>49</v>
      </c>
      <c r="B42" s="3"/>
      <c r="C42" s="3"/>
      <c r="D42" s="3"/>
      <c r="E42" s="3"/>
      <c r="F42" s="3"/>
      <c r="G42" s="3"/>
      <c r="H42" s="3"/>
      <c r="I42" s="17"/>
    </row>
    <row r="43" spans="1:9" ht="20.5" x14ac:dyDescent="0.45">
      <c r="A43" s="16" t="s">
        <v>50</v>
      </c>
      <c r="B43" s="3"/>
      <c r="C43" s="3"/>
      <c r="D43" s="3"/>
      <c r="E43" s="3"/>
      <c r="F43" s="3"/>
      <c r="G43" s="3"/>
      <c r="H43" s="3"/>
      <c r="I43" s="17"/>
    </row>
    <row r="44" spans="1:9" ht="21" thickBot="1" x14ac:dyDescent="0.5">
      <c r="A44" s="18" t="s">
        <v>51</v>
      </c>
      <c r="B44" s="19"/>
      <c r="C44" s="19"/>
      <c r="D44" s="19"/>
      <c r="E44" s="19"/>
      <c r="F44" s="19"/>
      <c r="G44" s="19"/>
      <c r="H44" s="19"/>
      <c r="I44" s="20"/>
    </row>
    <row r="45" spans="1:9" ht="21" thickTop="1" x14ac:dyDescent="0.45">
      <c r="A45" s="3"/>
      <c r="B45" s="3"/>
      <c r="C45" s="3"/>
      <c r="D45" s="3"/>
      <c r="E45" s="3"/>
      <c r="F45" s="3"/>
      <c r="G45" s="3"/>
      <c r="H45" s="3"/>
      <c r="I45" s="3"/>
    </row>
    <row r="46" spans="1:9" ht="20.5" x14ac:dyDescent="0.45">
      <c r="A46" s="2" t="s">
        <v>52</v>
      </c>
      <c r="B46" s="2"/>
      <c r="C46" s="2"/>
      <c r="D46" s="3"/>
      <c r="E46" s="3"/>
      <c r="F46" s="3"/>
      <c r="G46" s="3"/>
      <c r="H46" s="3"/>
      <c r="I46" s="3"/>
    </row>
    <row r="47" spans="1:9" ht="9.75" customHeight="1" thickBot="1" x14ac:dyDescent="0.5">
      <c r="A47" s="3"/>
      <c r="B47" s="3"/>
      <c r="C47" s="3"/>
      <c r="D47" s="3"/>
      <c r="E47" s="3"/>
      <c r="F47" s="3"/>
      <c r="G47" s="3"/>
      <c r="H47" s="3"/>
      <c r="I47" s="3"/>
    </row>
    <row r="48" spans="1:9" ht="21" thickBot="1" x14ac:dyDescent="0.5">
      <c r="A48" s="49" t="s">
        <v>53</v>
      </c>
      <c r="B48" s="73"/>
      <c r="C48" s="72" t="s">
        <v>43</v>
      </c>
      <c r="D48" s="73"/>
      <c r="E48" s="72" t="s">
        <v>54</v>
      </c>
      <c r="F48" s="73"/>
      <c r="G48" s="72" t="s">
        <v>55</v>
      </c>
      <c r="H48" s="73"/>
      <c r="I48" s="21" t="s">
        <v>56</v>
      </c>
    </row>
    <row r="49" spans="1:9" ht="20.5" x14ac:dyDescent="0.45">
      <c r="A49" s="86" t="s">
        <v>57</v>
      </c>
      <c r="B49" s="87"/>
      <c r="C49" s="74">
        <v>3680</v>
      </c>
      <c r="D49" s="75"/>
      <c r="E49" s="66">
        <v>2200</v>
      </c>
      <c r="F49" s="67"/>
      <c r="G49" s="66">
        <v>1470</v>
      </c>
      <c r="H49" s="67"/>
      <c r="I49" s="22">
        <v>0</v>
      </c>
    </row>
    <row r="50" spans="1:9" ht="21" thickBot="1" x14ac:dyDescent="0.5">
      <c r="A50" s="88" t="s">
        <v>58</v>
      </c>
      <c r="B50" s="89"/>
      <c r="C50" s="68">
        <v>2630</v>
      </c>
      <c r="D50" s="69"/>
      <c r="E50" s="68">
        <v>1570</v>
      </c>
      <c r="F50" s="69"/>
      <c r="G50" s="68">
        <v>1050</v>
      </c>
      <c r="H50" s="69"/>
      <c r="I50" s="23">
        <v>0</v>
      </c>
    </row>
    <row r="51" spans="1:9" x14ac:dyDescent="0.4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5">
      <c r="A52" s="61" t="s">
        <v>59</v>
      </c>
      <c r="B52" s="61"/>
      <c r="C52" s="61"/>
      <c r="D52" s="61"/>
      <c r="E52" s="61"/>
      <c r="F52" s="61"/>
      <c r="G52" s="61"/>
      <c r="H52" s="61"/>
      <c r="I52" s="61"/>
    </row>
    <row r="53" spans="1:9" x14ac:dyDescent="0.45">
      <c r="A53" s="61"/>
      <c r="B53" s="61"/>
      <c r="C53" s="61"/>
      <c r="D53" s="61"/>
      <c r="E53" s="61"/>
      <c r="F53" s="61"/>
      <c r="G53" s="61"/>
      <c r="H53" s="61"/>
      <c r="I53" s="61"/>
    </row>
  </sheetData>
  <mergeCells count="69">
    <mergeCell ref="G21:I21"/>
    <mergeCell ref="G22:I22"/>
    <mergeCell ref="G23:I23"/>
    <mergeCell ref="G25:I25"/>
    <mergeCell ref="G24:I24"/>
    <mergeCell ref="I6:I17"/>
    <mergeCell ref="A5:B5"/>
    <mergeCell ref="A6:B17"/>
    <mergeCell ref="C5:E5"/>
    <mergeCell ref="C6:E6"/>
    <mergeCell ref="C7:E7"/>
    <mergeCell ref="C8:D11"/>
    <mergeCell ref="A21:B21"/>
    <mergeCell ref="A22:B22"/>
    <mergeCell ref="A23:B23"/>
    <mergeCell ref="A24:B24"/>
    <mergeCell ref="A25:D25"/>
    <mergeCell ref="A26:B26"/>
    <mergeCell ref="C23:D23"/>
    <mergeCell ref="C24:D24"/>
    <mergeCell ref="H35:I35"/>
    <mergeCell ref="H36:I36"/>
    <mergeCell ref="C26:D26"/>
    <mergeCell ref="C27:D27"/>
    <mergeCell ref="C31:D31"/>
    <mergeCell ref="C32:D32"/>
    <mergeCell ref="C33:D33"/>
    <mergeCell ref="C35:D35"/>
    <mergeCell ref="A27:B27"/>
    <mergeCell ref="G26:I26"/>
    <mergeCell ref="G27:I27"/>
    <mergeCell ref="H37:I37"/>
    <mergeCell ref="H38:I38"/>
    <mergeCell ref="H39:I39"/>
    <mergeCell ref="A49:B49"/>
    <mergeCell ref="A50:B50"/>
    <mergeCell ref="A48:B48"/>
    <mergeCell ref="A52:I53"/>
    <mergeCell ref="H40:I40"/>
    <mergeCell ref="H41:I41"/>
    <mergeCell ref="E49:F49"/>
    <mergeCell ref="G49:H49"/>
    <mergeCell ref="E50:F50"/>
    <mergeCell ref="G50:H50"/>
    <mergeCell ref="C41:D41"/>
    <mergeCell ref="C48:D48"/>
    <mergeCell ref="C49:D49"/>
    <mergeCell ref="C50:D50"/>
    <mergeCell ref="E48:F48"/>
    <mergeCell ref="G48:H48"/>
    <mergeCell ref="A34:B41"/>
    <mergeCell ref="C40:D40"/>
    <mergeCell ref="C34:D34"/>
    <mergeCell ref="B1:H1"/>
    <mergeCell ref="C36:D36"/>
    <mergeCell ref="C37:D37"/>
    <mergeCell ref="C38:D38"/>
    <mergeCell ref="C39:D39"/>
    <mergeCell ref="C12:E12"/>
    <mergeCell ref="C13:E13"/>
    <mergeCell ref="C14:D17"/>
    <mergeCell ref="C21:D21"/>
    <mergeCell ref="C22:D22"/>
    <mergeCell ref="H32:I32"/>
    <mergeCell ref="H33:I33"/>
    <mergeCell ref="A31:B31"/>
    <mergeCell ref="A32:B33"/>
    <mergeCell ref="H31:I31"/>
    <mergeCell ref="H34:I34"/>
  </mergeCells>
  <phoneticPr fontId="1" type="noConversion"/>
  <pageMargins left="0.78740157480314965" right="0.39370078740157483" top="0.39370078740157483" bottom="0.39370078740157483" header="0.31496062992125984" footer="0.31496062992125984"/>
  <pageSetup paperSize="9" scale="76" fitToHeight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kimts315@gmail.com</dc:creator>
  <cp:lastModifiedBy>user</cp:lastModifiedBy>
  <cp:lastPrinted>2024-12-31T07:14:40Z</cp:lastPrinted>
  <dcterms:created xsi:type="dcterms:W3CDTF">2023-12-31T05:54:07Z</dcterms:created>
  <dcterms:modified xsi:type="dcterms:W3CDTF">2024-12-31T07:15:04Z</dcterms:modified>
</cp:coreProperties>
</file>